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211467\Desktop\★工事・委託★\00　まとめ（那賀庁舎）R7～\R7補正　蝉谷\ｻ　設計書\01　当初\PPI\"/>
    </mc:Choice>
  </mc:AlternateContent>
  <xr:revisionPtr revIDLastSave="0" documentId="13_ncr:1_{AE01668B-DF81-4921-8CBA-895CBF549D94}" xr6:coauthVersionLast="47" xr6:coauthVersionMax="47" xr10:uidLastSave="{00000000-0000-0000-0000-000000000000}"/>
  <bookViews>
    <workbookView xWindow="-18585" yWindow="225" windowWidth="18555" windowHeight="15195" tabRatio="818" xr2:uid="{00000000-000D-0000-FFFF-FFFF00000000}"/>
  </bookViews>
  <sheets>
    <sheet name="工事費内訳書" sheetId="59" r:id="rId1"/>
  </sheets>
  <definedNames>
    <definedName name="_xlnm.Print_Area" localSheetId="0">工事費内訳書!$A$1:$G$80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工事費内訳書!$G$80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工事費内訳書!$I$80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59" l="1"/>
  <c r="G73" i="59"/>
  <c r="G72" i="59"/>
  <c r="G71" i="59"/>
  <c r="G70" i="59" s="1"/>
  <c r="G68" i="59" s="1"/>
  <c r="G67" i="59" s="1"/>
  <c r="G65" i="59"/>
  <c r="G61" i="59" s="1"/>
  <c r="G60" i="59" s="1"/>
  <c r="G62" i="59"/>
  <c r="G50" i="59"/>
  <c r="G49" i="59"/>
  <c r="G45" i="59"/>
  <c r="G44" i="59" s="1"/>
  <c r="G42" i="59"/>
  <c r="G40" i="59"/>
  <c r="G33" i="59"/>
  <c r="G29" i="59"/>
  <c r="G14" i="59" s="1"/>
  <c r="G13" i="59" s="1"/>
  <c r="G12" i="59" s="1"/>
  <c r="G11" i="59" s="1"/>
  <c r="G10" i="59" s="1"/>
  <c r="G79" i="59" s="1"/>
  <c r="G80" i="59" s="1"/>
  <c r="G15" i="59"/>
</calcChain>
</file>

<file path=xl/sharedStrings.xml><?xml version="1.0" encoding="utf-8"?>
<sst xmlns="http://schemas.openxmlformats.org/spreadsheetml/2006/main" count="155" uniqueCount="84">
  <si>
    <t>住　　　　所</t>
  </si>
  <si>
    <t>商号又は名称</t>
  </si>
  <si>
    <t>代 表 者 名</t>
  </si>
  <si>
    <t>工事費内訳書</t>
  </si>
  <si>
    <t>工 事 名</t>
  </si>
  <si>
    <t>Ｒ７那林　復旧治山（補正）　那賀町蝉谷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</si>
  <si>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</si>
  <si>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</si>
  <si>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</si>
  <si>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</si>
  <si>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</si>
  <si>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</si>
  <si>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</si>
  <si>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</si>
  <si>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</si>
  <si>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</si>
  <si>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谷止工
_x000D_</t>
  </si>
  <si>
    <t>m3</t>
  </si>
  <si>
    <t>本</t>
  </si>
  <si>
    <t>㎡</t>
  </si>
  <si>
    <t>水平打継目鉄筋
_x000D_SD345 D22</t>
  </si>
  <si>
    <t>止水板設置（塩化ビニール樹脂止水板）
_x000D_</t>
  </si>
  <si>
    <t>ｍ</t>
  </si>
  <si>
    <t>足場工
_x000D_</t>
  </si>
  <si>
    <t>昇降ステップ
_x000D_</t>
  </si>
  <si>
    <t>枚</t>
  </si>
  <si>
    <t>間詰工
_x000D_</t>
  </si>
  <si>
    <t>土工
_x000D_</t>
  </si>
  <si>
    <t>掘削
_x000D_礫質土</t>
  </si>
  <si>
    <t>掘削
_x000D_玉石交じり土</t>
  </si>
  <si>
    <t>掘削
_x000D_軟岩IB</t>
  </si>
  <si>
    <t>支障木処理工
_x000D_</t>
  </si>
  <si>
    <t>伐採費
_x000D_スギ7本、ザツ16本</t>
  </si>
  <si>
    <t>根株筋工
_x000D_</t>
  </si>
  <si>
    <t>根株筋工（機械併用）
_x000D_</t>
  </si>
  <si>
    <t>山腹工
_x000D_</t>
  </si>
  <si>
    <t>土留工
_x000D_</t>
  </si>
  <si>
    <t>残土処理工
_x000D_</t>
  </si>
  <si>
    <t>丸太筋工(1段積)
_x000D_</t>
  </si>
  <si>
    <t>木柵工
_x000D_</t>
  </si>
  <si>
    <t>仮設工
_x000D_</t>
  </si>
  <si>
    <t>仮水路工
_x000D_</t>
  </si>
  <si>
    <t>進入用足場
_x000D_</t>
  </si>
  <si>
    <t>大型土のう設置・撤去
_x000D_</t>
  </si>
  <si>
    <t>袋</t>
  </si>
  <si>
    <t>間接工事費
_x000D_</t>
  </si>
  <si>
    <t>共通仮設費
_x000D_</t>
  </si>
  <si>
    <t>共通仮設費（率計上）
_x000D_</t>
  </si>
  <si>
    <t>安全費
_x000D_</t>
  </si>
  <si>
    <t>雨量計設置
_x000D_</t>
  </si>
  <si>
    <t>基</t>
  </si>
  <si>
    <t>雨量計観測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</si>
  <si>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</si>
  <si>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</si>
  <si>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</si>
  <si>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</si>
  <si>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</si>
  <si>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</si>
  <si>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コンクリート工（本堤）
BB18-8-40 W/C≦60%</t>
    <phoneticPr fontId="7"/>
  </si>
  <si>
    <t xml:space="preserve">打継面清掃
</t>
    <phoneticPr fontId="7"/>
  </si>
  <si>
    <t>円形型枠（紙製）
内径300mm 厚5.3mm 長4000mm</t>
    <phoneticPr fontId="7"/>
  </si>
  <si>
    <t>型枠工（本堤）</t>
    <phoneticPr fontId="7"/>
  </si>
  <si>
    <t xml:space="preserve">角材式残存型枠工
</t>
    <phoneticPr fontId="7"/>
  </si>
  <si>
    <t xml:space="preserve">型枠工（放水路）
</t>
    <phoneticPr fontId="7"/>
  </si>
  <si>
    <t xml:space="preserve">目地板
</t>
    <phoneticPr fontId="7"/>
  </si>
  <si>
    <t xml:space="preserve">止型枠
</t>
    <phoneticPr fontId="7"/>
  </si>
  <si>
    <t>ネームプレート（ｱﾙﾐﾆｳﾑ軽合金鋳造製）
A型(横40cm×縦30cm×1cm)　堤名板用</t>
    <phoneticPr fontId="7"/>
  </si>
  <si>
    <t>コンクリート工（間詰）
BB18-8-40 W/C≦60%</t>
    <phoneticPr fontId="7"/>
  </si>
  <si>
    <t xml:space="preserve">型枠工（間詰）
</t>
    <phoneticPr fontId="7"/>
  </si>
  <si>
    <t>裏石積工（間詰）
t=15cm 割栗石50～150mm BB18-8-40 W/C≦60%</t>
    <phoneticPr fontId="7"/>
  </si>
  <si>
    <t xml:space="preserve">岩盤掘削面整形・岩盤清掃
</t>
    <phoneticPr fontId="7"/>
  </si>
  <si>
    <t>土砂掘削面整形
礫質土</t>
    <phoneticPr fontId="7"/>
  </si>
  <si>
    <t xml:space="preserve">転石破砕
</t>
    <phoneticPr fontId="7"/>
  </si>
  <si>
    <t>土留工（かご枠）
H=0.50　W=0.80</t>
    <phoneticPr fontId="7"/>
  </si>
  <si>
    <t>吸出防止材</t>
    <phoneticPr fontId="7"/>
  </si>
  <si>
    <t>積込
礫質土</t>
    <phoneticPr fontId="7"/>
  </si>
  <si>
    <t xml:space="preserve">敷均し
</t>
    <phoneticPr fontId="7"/>
  </si>
  <si>
    <t xml:space="preserve">締固め
</t>
    <phoneticPr fontId="7"/>
  </si>
  <si>
    <t>法面整形
礫質土</t>
    <phoneticPr fontId="7"/>
  </si>
  <si>
    <t>残土処理運搬
礫質土</t>
    <phoneticPr fontId="7"/>
  </si>
  <si>
    <t>敷設材設置
盛土補強材 TS-20 クリープ限界強度19kN/m</t>
    <phoneticPr fontId="7"/>
  </si>
  <si>
    <t xml:space="preserve">伏工（植生シート）
</t>
    <phoneticPr fontId="7"/>
  </si>
  <si>
    <t>排水管敷設・撤去
300mm</t>
    <phoneticPr fontId="7"/>
  </si>
  <si>
    <t xml:space="preserve">土のう締切工
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</si>
</sst>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82"/>
  <sheetViews>
    <sheetView showGridLines="0" tabSelected="1" zoomScaleNormal="100" zoomScaleSheetLayoutView="100" workbookViewId="0">
      <selection activeCell="L11" sqref="L11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+G11+G67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+G13+G60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+G14+G44+G49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16</v>
      </c>
      <c r="D14" s="33"/>
      <c r="E14" s="9" t="s">
        <v>13</v>
      </c>
      <c r="F14" s="10">
        <v>1</v>
      </c>
      <c r="G14" s="11">
        <f>+G15+G29+G33+G40+G42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+G16+G17+G18+G19+G20+G21+G22+G23+G24+G25+G26+G27+G28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58</v>
      </c>
      <c r="E16" s="9" t="s">
        <v>17</v>
      </c>
      <c r="F16" s="10">
        <v>398.8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59</v>
      </c>
      <c r="E17" s="9" t="s">
        <v>17</v>
      </c>
      <c r="F17" s="10">
        <v>398.8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60</v>
      </c>
      <c r="E18" s="9" t="s">
        <v>18</v>
      </c>
      <c r="F18" s="10">
        <v>3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61</v>
      </c>
      <c r="E19" s="9" t="s">
        <v>19</v>
      </c>
      <c r="F19" s="10">
        <v>240.5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62</v>
      </c>
      <c r="E20" s="9" t="s">
        <v>19</v>
      </c>
      <c r="F20" s="10">
        <v>154.69999999999999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63</v>
      </c>
      <c r="E21" s="9" t="s">
        <v>19</v>
      </c>
      <c r="F21" s="10">
        <v>3.4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20</v>
      </c>
      <c r="E22" s="9" t="s">
        <v>18</v>
      </c>
      <c r="F22" s="10">
        <v>296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64</v>
      </c>
      <c r="E23" s="9" t="s">
        <v>19</v>
      </c>
      <c r="F23" s="10">
        <v>14.8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65</v>
      </c>
      <c r="E24" s="9" t="s">
        <v>19</v>
      </c>
      <c r="F24" s="10">
        <v>14.8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21</v>
      </c>
      <c r="E25" s="9" t="s">
        <v>22</v>
      </c>
      <c r="F25" s="10">
        <v>6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23</v>
      </c>
      <c r="E26" s="9" t="s">
        <v>22</v>
      </c>
      <c r="F26" s="10">
        <v>108.9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24</v>
      </c>
      <c r="E27" s="9" t="s">
        <v>18</v>
      </c>
      <c r="F27" s="10">
        <v>19</v>
      </c>
      <c r="G27" s="17"/>
      <c r="H27" s="12"/>
      <c r="I27" s="13">
        <v>18</v>
      </c>
      <c r="J27" s="13">
        <v>4</v>
      </c>
    </row>
    <row r="28" spans="1:10" ht="45" x14ac:dyDescent="0.15">
      <c r="A28" s="14"/>
      <c r="B28" s="15"/>
      <c r="C28" s="15"/>
      <c r="D28" s="16" t="s">
        <v>66</v>
      </c>
      <c r="E28" s="9" t="s">
        <v>25</v>
      </c>
      <c r="F28" s="10">
        <v>1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26</v>
      </c>
      <c r="E29" s="9" t="s">
        <v>13</v>
      </c>
      <c r="F29" s="10">
        <v>1</v>
      </c>
      <c r="G29" s="11">
        <f>+G30+G31+G32</f>
        <v>0</v>
      </c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67</v>
      </c>
      <c r="E30" s="9" t="s">
        <v>17</v>
      </c>
      <c r="F30" s="10">
        <v>6.7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68</v>
      </c>
      <c r="E31" s="9" t="s">
        <v>19</v>
      </c>
      <c r="F31" s="10">
        <v>23.3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69</v>
      </c>
      <c r="E32" s="9" t="s">
        <v>19</v>
      </c>
      <c r="F32" s="10">
        <v>23.3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27</v>
      </c>
      <c r="E33" s="9" t="s">
        <v>13</v>
      </c>
      <c r="F33" s="10">
        <v>1</v>
      </c>
      <c r="G33" s="11">
        <f>+G34+G35+G36+G37+G38+G39</f>
        <v>0</v>
      </c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28</v>
      </c>
      <c r="E34" s="9" t="s">
        <v>17</v>
      </c>
      <c r="F34" s="10">
        <v>482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29</v>
      </c>
      <c r="E35" s="9" t="s">
        <v>17</v>
      </c>
      <c r="F35" s="10">
        <v>426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30</v>
      </c>
      <c r="E36" s="9" t="s">
        <v>17</v>
      </c>
      <c r="F36" s="10">
        <v>108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71</v>
      </c>
      <c r="E37" s="9" t="s">
        <v>19</v>
      </c>
      <c r="F37" s="10">
        <v>73.599999999999994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70</v>
      </c>
      <c r="E38" s="9" t="s">
        <v>19</v>
      </c>
      <c r="F38" s="10">
        <v>31.5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72</v>
      </c>
      <c r="E39" s="9" t="s">
        <v>17</v>
      </c>
      <c r="F39" s="10">
        <v>27.6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31</v>
      </c>
      <c r="E40" s="9" t="s">
        <v>13</v>
      </c>
      <c r="F40" s="10">
        <v>1</v>
      </c>
      <c r="G40" s="11">
        <f>+G41</f>
        <v>0</v>
      </c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32</v>
      </c>
      <c r="E41" s="9" t="s">
        <v>13</v>
      </c>
      <c r="F41" s="10">
        <v>1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33</v>
      </c>
      <c r="E42" s="9" t="s">
        <v>13</v>
      </c>
      <c r="F42" s="10">
        <v>1</v>
      </c>
      <c r="G42" s="11">
        <f>+G43</f>
        <v>0</v>
      </c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34</v>
      </c>
      <c r="E43" s="9" t="s">
        <v>22</v>
      </c>
      <c r="F43" s="10">
        <v>5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32" t="s">
        <v>35</v>
      </c>
      <c r="D44" s="33"/>
      <c r="E44" s="9" t="s">
        <v>13</v>
      </c>
      <c r="F44" s="10">
        <v>1</v>
      </c>
      <c r="G44" s="11">
        <f>+G45</f>
        <v>0</v>
      </c>
      <c r="H44" s="12"/>
      <c r="I44" s="13">
        <v>35</v>
      </c>
      <c r="J44" s="13">
        <v>3</v>
      </c>
    </row>
    <row r="45" spans="1:10" ht="42" customHeight="1" x14ac:dyDescent="0.15">
      <c r="A45" s="14"/>
      <c r="B45" s="15"/>
      <c r="C45" s="15"/>
      <c r="D45" s="16" t="s">
        <v>36</v>
      </c>
      <c r="E45" s="9" t="s">
        <v>13</v>
      </c>
      <c r="F45" s="10">
        <v>1</v>
      </c>
      <c r="G45" s="11">
        <f>+G46+G47+G48</f>
        <v>0</v>
      </c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73</v>
      </c>
      <c r="E46" s="9" t="s">
        <v>22</v>
      </c>
      <c r="F46" s="10">
        <v>35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74</v>
      </c>
      <c r="E47" s="9" t="s">
        <v>19</v>
      </c>
      <c r="F47" s="10">
        <v>34.9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28</v>
      </c>
      <c r="E48" s="9" t="s">
        <v>17</v>
      </c>
      <c r="F48" s="10">
        <v>9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32" t="s">
        <v>37</v>
      </c>
      <c r="D49" s="33"/>
      <c r="E49" s="9" t="s">
        <v>13</v>
      </c>
      <c r="F49" s="10">
        <v>1</v>
      </c>
      <c r="G49" s="11">
        <f>+G50</f>
        <v>0</v>
      </c>
      <c r="H49" s="12"/>
      <c r="I49" s="13">
        <v>40</v>
      </c>
      <c r="J49" s="13">
        <v>3</v>
      </c>
    </row>
    <row r="50" spans="1:10" ht="42" customHeight="1" x14ac:dyDescent="0.15">
      <c r="A50" s="14"/>
      <c r="B50" s="15"/>
      <c r="C50" s="15"/>
      <c r="D50" s="16" t="s">
        <v>37</v>
      </c>
      <c r="E50" s="9" t="s">
        <v>13</v>
      </c>
      <c r="F50" s="10">
        <v>1</v>
      </c>
      <c r="G50" s="11">
        <f>+G51+G52+G53+G54+G55+G56+G57+G58+G59</f>
        <v>0</v>
      </c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75</v>
      </c>
      <c r="E51" s="9" t="s">
        <v>17</v>
      </c>
      <c r="F51" s="10">
        <v>788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76</v>
      </c>
      <c r="E52" s="9" t="s">
        <v>17</v>
      </c>
      <c r="F52" s="10">
        <v>788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77</v>
      </c>
      <c r="E53" s="9" t="s">
        <v>17</v>
      </c>
      <c r="F53" s="10">
        <v>788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78</v>
      </c>
      <c r="E54" s="9" t="s">
        <v>19</v>
      </c>
      <c r="F54" s="10">
        <v>849.8</v>
      </c>
      <c r="G54" s="17"/>
      <c r="H54" s="12"/>
      <c r="I54" s="13">
        <v>45</v>
      </c>
      <c r="J54" s="13">
        <v>4</v>
      </c>
    </row>
    <row r="55" spans="1:10" ht="42" customHeight="1" x14ac:dyDescent="0.15">
      <c r="A55" s="14"/>
      <c r="B55" s="15"/>
      <c r="C55" s="15"/>
      <c r="D55" s="16" t="s">
        <v>79</v>
      </c>
      <c r="E55" s="9" t="s">
        <v>17</v>
      </c>
      <c r="F55" s="10">
        <v>788</v>
      </c>
      <c r="G55" s="17"/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16" t="s">
        <v>80</v>
      </c>
      <c r="E56" s="9" t="s">
        <v>19</v>
      </c>
      <c r="F56" s="10">
        <v>251.9</v>
      </c>
      <c r="G56" s="17"/>
      <c r="H56" s="12"/>
      <c r="I56" s="13">
        <v>47</v>
      </c>
      <c r="J56" s="13">
        <v>4</v>
      </c>
    </row>
    <row r="57" spans="1:10" ht="42" customHeight="1" x14ac:dyDescent="0.15">
      <c r="A57" s="14"/>
      <c r="B57" s="15"/>
      <c r="C57" s="15"/>
      <c r="D57" s="16" t="s">
        <v>81</v>
      </c>
      <c r="E57" s="9" t="s">
        <v>19</v>
      </c>
      <c r="F57" s="10">
        <v>849.8</v>
      </c>
      <c r="G57" s="17"/>
      <c r="H57" s="12"/>
      <c r="I57" s="13">
        <v>48</v>
      </c>
      <c r="J57" s="13">
        <v>4</v>
      </c>
    </row>
    <row r="58" spans="1:10" ht="42" customHeight="1" x14ac:dyDescent="0.15">
      <c r="A58" s="14"/>
      <c r="B58" s="15"/>
      <c r="C58" s="15"/>
      <c r="D58" s="16" t="s">
        <v>38</v>
      </c>
      <c r="E58" s="9" t="s">
        <v>22</v>
      </c>
      <c r="F58" s="10">
        <v>139.4</v>
      </c>
      <c r="G58" s="17"/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16" t="s">
        <v>39</v>
      </c>
      <c r="E59" s="9" t="s">
        <v>22</v>
      </c>
      <c r="F59" s="10">
        <v>109.1</v>
      </c>
      <c r="G59" s="17"/>
      <c r="H59" s="12"/>
      <c r="I59" s="13">
        <v>50</v>
      </c>
      <c r="J59" s="13">
        <v>4</v>
      </c>
    </row>
    <row r="60" spans="1:10" ht="42" customHeight="1" x14ac:dyDescent="0.15">
      <c r="A60" s="14"/>
      <c r="B60" s="32" t="s">
        <v>40</v>
      </c>
      <c r="C60" s="32"/>
      <c r="D60" s="33"/>
      <c r="E60" s="9" t="s">
        <v>13</v>
      </c>
      <c r="F60" s="10">
        <v>1</v>
      </c>
      <c r="G60" s="11">
        <f>+G61</f>
        <v>0</v>
      </c>
      <c r="H60" s="12"/>
      <c r="I60" s="13">
        <v>51</v>
      </c>
      <c r="J60" s="13">
        <v>2</v>
      </c>
    </row>
    <row r="61" spans="1:10" ht="42" customHeight="1" x14ac:dyDescent="0.15">
      <c r="A61" s="14"/>
      <c r="B61" s="15"/>
      <c r="C61" s="32" t="s">
        <v>40</v>
      </c>
      <c r="D61" s="33"/>
      <c r="E61" s="9" t="s">
        <v>13</v>
      </c>
      <c r="F61" s="10">
        <v>1</v>
      </c>
      <c r="G61" s="11">
        <f>+G62+G65</f>
        <v>0</v>
      </c>
      <c r="H61" s="12"/>
      <c r="I61" s="13">
        <v>52</v>
      </c>
      <c r="J61" s="13">
        <v>3</v>
      </c>
    </row>
    <row r="62" spans="1:10" ht="42" customHeight="1" x14ac:dyDescent="0.15">
      <c r="A62" s="14"/>
      <c r="B62" s="15"/>
      <c r="C62" s="15"/>
      <c r="D62" s="16" t="s">
        <v>41</v>
      </c>
      <c r="E62" s="9" t="s">
        <v>13</v>
      </c>
      <c r="F62" s="10">
        <v>1</v>
      </c>
      <c r="G62" s="11">
        <f>+G63+G64</f>
        <v>0</v>
      </c>
      <c r="H62" s="12"/>
      <c r="I62" s="13">
        <v>53</v>
      </c>
      <c r="J62" s="13">
        <v>4</v>
      </c>
    </row>
    <row r="63" spans="1:10" ht="42" customHeight="1" x14ac:dyDescent="0.15">
      <c r="A63" s="14"/>
      <c r="B63" s="15"/>
      <c r="C63" s="15"/>
      <c r="D63" s="16" t="s">
        <v>82</v>
      </c>
      <c r="E63" s="9" t="s">
        <v>22</v>
      </c>
      <c r="F63" s="10">
        <v>60</v>
      </c>
      <c r="G63" s="17"/>
      <c r="H63" s="12"/>
      <c r="I63" s="13">
        <v>54</v>
      </c>
      <c r="J63" s="13">
        <v>4</v>
      </c>
    </row>
    <row r="64" spans="1:10" ht="42" customHeight="1" x14ac:dyDescent="0.15">
      <c r="A64" s="14"/>
      <c r="B64" s="15"/>
      <c r="C64" s="15"/>
      <c r="D64" s="16" t="s">
        <v>83</v>
      </c>
      <c r="E64" s="9" t="s">
        <v>19</v>
      </c>
      <c r="F64" s="10">
        <v>2</v>
      </c>
      <c r="G64" s="17"/>
      <c r="H64" s="12"/>
      <c r="I64" s="13">
        <v>55</v>
      </c>
      <c r="J64" s="13">
        <v>4</v>
      </c>
    </row>
    <row r="65" spans="1:10" ht="42" customHeight="1" x14ac:dyDescent="0.15">
      <c r="A65" s="14"/>
      <c r="B65" s="15"/>
      <c r="C65" s="15"/>
      <c r="D65" s="16" t="s">
        <v>42</v>
      </c>
      <c r="E65" s="9" t="s">
        <v>13</v>
      </c>
      <c r="F65" s="10">
        <v>1</v>
      </c>
      <c r="G65" s="11">
        <f>+G66</f>
        <v>0</v>
      </c>
      <c r="H65" s="12"/>
      <c r="I65" s="13">
        <v>56</v>
      </c>
      <c r="J65" s="13">
        <v>4</v>
      </c>
    </row>
    <row r="66" spans="1:10" ht="42" customHeight="1" x14ac:dyDescent="0.15">
      <c r="A66" s="14"/>
      <c r="B66" s="15"/>
      <c r="C66" s="15"/>
      <c r="D66" s="16" t="s">
        <v>43</v>
      </c>
      <c r="E66" s="9" t="s">
        <v>44</v>
      </c>
      <c r="F66" s="10">
        <v>40</v>
      </c>
      <c r="G66" s="17"/>
      <c r="H66" s="12"/>
      <c r="I66" s="13">
        <v>57</v>
      </c>
      <c r="J66" s="13">
        <v>4</v>
      </c>
    </row>
    <row r="67" spans="1:10" ht="42" customHeight="1" x14ac:dyDescent="0.15">
      <c r="A67" s="31" t="s">
        <v>45</v>
      </c>
      <c r="B67" s="32"/>
      <c r="C67" s="32"/>
      <c r="D67" s="33"/>
      <c r="E67" s="9" t="s">
        <v>13</v>
      </c>
      <c r="F67" s="10">
        <v>1</v>
      </c>
      <c r="G67" s="11">
        <f>+G68+G76</f>
        <v>0</v>
      </c>
      <c r="H67" s="12"/>
      <c r="I67" s="13">
        <v>58</v>
      </c>
      <c r="J67" s="13"/>
    </row>
    <row r="68" spans="1:10" ht="42" customHeight="1" x14ac:dyDescent="0.15">
      <c r="A68" s="31" t="s">
        <v>46</v>
      </c>
      <c r="B68" s="32"/>
      <c r="C68" s="32"/>
      <c r="D68" s="33"/>
      <c r="E68" s="9" t="s">
        <v>13</v>
      </c>
      <c r="F68" s="10">
        <v>1</v>
      </c>
      <c r="G68" s="11">
        <f>+G69+G70</f>
        <v>0</v>
      </c>
      <c r="H68" s="12"/>
      <c r="I68" s="13">
        <v>59</v>
      </c>
      <c r="J68" s="13">
        <v>200</v>
      </c>
    </row>
    <row r="69" spans="1:10" ht="42" customHeight="1" x14ac:dyDescent="0.15">
      <c r="A69" s="31" t="s">
        <v>47</v>
      </c>
      <c r="B69" s="32"/>
      <c r="C69" s="32"/>
      <c r="D69" s="33"/>
      <c r="E69" s="9" t="s">
        <v>13</v>
      </c>
      <c r="F69" s="10">
        <v>1</v>
      </c>
      <c r="G69" s="17"/>
      <c r="H69" s="12"/>
      <c r="I69" s="13">
        <v>60</v>
      </c>
      <c r="J69" s="13"/>
    </row>
    <row r="70" spans="1:10" ht="42" customHeight="1" x14ac:dyDescent="0.15">
      <c r="A70" s="31" t="s">
        <v>48</v>
      </c>
      <c r="B70" s="32"/>
      <c r="C70" s="32"/>
      <c r="D70" s="33"/>
      <c r="E70" s="9" t="s">
        <v>13</v>
      </c>
      <c r="F70" s="10">
        <v>1</v>
      </c>
      <c r="G70" s="11">
        <f>+G71</f>
        <v>0</v>
      </c>
      <c r="H70" s="12"/>
      <c r="I70" s="13">
        <v>61</v>
      </c>
      <c r="J70" s="13">
        <v>1</v>
      </c>
    </row>
    <row r="71" spans="1:10" ht="42" customHeight="1" x14ac:dyDescent="0.15">
      <c r="A71" s="14"/>
      <c r="B71" s="32" t="s">
        <v>48</v>
      </c>
      <c r="C71" s="32"/>
      <c r="D71" s="33"/>
      <c r="E71" s="9" t="s">
        <v>13</v>
      </c>
      <c r="F71" s="10">
        <v>1</v>
      </c>
      <c r="G71" s="11">
        <f>+G72</f>
        <v>0</v>
      </c>
      <c r="H71" s="12"/>
      <c r="I71" s="13">
        <v>62</v>
      </c>
      <c r="J71" s="13">
        <v>2</v>
      </c>
    </row>
    <row r="72" spans="1:10" ht="42" customHeight="1" x14ac:dyDescent="0.15">
      <c r="A72" s="14"/>
      <c r="B72" s="15"/>
      <c r="C72" s="32" t="s">
        <v>48</v>
      </c>
      <c r="D72" s="33"/>
      <c r="E72" s="9" t="s">
        <v>13</v>
      </c>
      <c r="F72" s="10">
        <v>1</v>
      </c>
      <c r="G72" s="11">
        <f>+G73</f>
        <v>0</v>
      </c>
      <c r="H72" s="12"/>
      <c r="I72" s="13">
        <v>63</v>
      </c>
      <c r="J72" s="13">
        <v>3</v>
      </c>
    </row>
    <row r="73" spans="1:10" ht="42" customHeight="1" x14ac:dyDescent="0.15">
      <c r="A73" s="14"/>
      <c r="B73" s="15"/>
      <c r="C73" s="15"/>
      <c r="D73" s="16" t="s">
        <v>48</v>
      </c>
      <c r="E73" s="9" t="s">
        <v>13</v>
      </c>
      <c r="F73" s="10">
        <v>1</v>
      </c>
      <c r="G73" s="11">
        <f>+G74+G75</f>
        <v>0</v>
      </c>
      <c r="H73" s="12"/>
      <c r="I73" s="13">
        <v>64</v>
      </c>
      <c r="J73" s="13">
        <v>4</v>
      </c>
    </row>
    <row r="74" spans="1:10" ht="42" customHeight="1" x14ac:dyDescent="0.15">
      <c r="A74" s="14"/>
      <c r="B74" s="15"/>
      <c r="C74" s="15"/>
      <c r="D74" s="16" t="s">
        <v>49</v>
      </c>
      <c r="E74" s="9" t="s">
        <v>50</v>
      </c>
      <c r="F74" s="10">
        <v>1</v>
      </c>
      <c r="G74" s="17"/>
      <c r="H74" s="12"/>
      <c r="I74" s="13">
        <v>65</v>
      </c>
      <c r="J74" s="13">
        <v>4</v>
      </c>
    </row>
    <row r="75" spans="1:10" ht="42" customHeight="1" x14ac:dyDescent="0.15">
      <c r="A75" s="14"/>
      <c r="B75" s="15"/>
      <c r="C75" s="15"/>
      <c r="D75" s="16" t="s">
        <v>51</v>
      </c>
      <c r="E75" s="9" t="s">
        <v>13</v>
      </c>
      <c r="F75" s="10">
        <v>1</v>
      </c>
      <c r="G75" s="17"/>
      <c r="H75" s="12"/>
      <c r="I75" s="13">
        <v>66</v>
      </c>
      <c r="J75" s="13">
        <v>4</v>
      </c>
    </row>
    <row r="76" spans="1:10" ht="42" customHeight="1" x14ac:dyDescent="0.15">
      <c r="A76" s="31" t="s">
        <v>52</v>
      </c>
      <c r="B76" s="32"/>
      <c r="C76" s="32"/>
      <c r="D76" s="33"/>
      <c r="E76" s="9" t="s">
        <v>13</v>
      </c>
      <c r="F76" s="10">
        <v>1</v>
      </c>
      <c r="G76" s="11">
        <f>+G77</f>
        <v>0</v>
      </c>
      <c r="H76" s="12"/>
      <c r="I76" s="13">
        <v>67</v>
      </c>
      <c r="J76" s="13">
        <v>210</v>
      </c>
    </row>
    <row r="77" spans="1:10" ht="42" customHeight="1" x14ac:dyDescent="0.15">
      <c r="A77" s="31" t="s">
        <v>53</v>
      </c>
      <c r="B77" s="32"/>
      <c r="C77" s="32"/>
      <c r="D77" s="33"/>
      <c r="E77" s="9" t="s">
        <v>13</v>
      </c>
      <c r="F77" s="10">
        <v>1</v>
      </c>
      <c r="G77" s="17"/>
      <c r="H77" s="12"/>
      <c r="I77" s="13">
        <v>68</v>
      </c>
      <c r="J77" s="13"/>
    </row>
    <row r="78" spans="1:10" ht="42" customHeight="1" x14ac:dyDescent="0.15">
      <c r="A78" s="31" t="s">
        <v>54</v>
      </c>
      <c r="B78" s="32"/>
      <c r="C78" s="32"/>
      <c r="D78" s="33"/>
      <c r="E78" s="9" t="s">
        <v>13</v>
      </c>
      <c r="F78" s="10">
        <v>1</v>
      </c>
      <c r="G78" s="17"/>
      <c r="H78" s="12"/>
      <c r="I78" s="13">
        <v>69</v>
      </c>
      <c r="J78" s="13">
        <v>220</v>
      </c>
    </row>
    <row r="79" spans="1:10" ht="42" customHeight="1" x14ac:dyDescent="0.15">
      <c r="A79" s="31" t="s">
        <v>55</v>
      </c>
      <c r="B79" s="32"/>
      <c r="C79" s="32"/>
      <c r="D79" s="33"/>
      <c r="E79" s="9" t="s">
        <v>13</v>
      </c>
      <c r="F79" s="10">
        <v>1</v>
      </c>
      <c r="G79" s="11">
        <f>+G10+G78</f>
        <v>0</v>
      </c>
      <c r="H79" s="12"/>
      <c r="I79" s="13">
        <v>70</v>
      </c>
      <c r="J79" s="13">
        <v>30</v>
      </c>
    </row>
    <row r="80" spans="1:10" ht="42" customHeight="1" x14ac:dyDescent="0.15">
      <c r="A80" s="22" t="s">
        <v>56</v>
      </c>
      <c r="B80" s="23"/>
      <c r="C80" s="23"/>
      <c r="D80" s="24"/>
      <c r="E80" s="18" t="s">
        <v>57</v>
      </c>
      <c r="F80" s="19" t="s">
        <v>57</v>
      </c>
      <c r="G80" s="20">
        <f>G79</f>
        <v>0</v>
      </c>
      <c r="I80" s="21">
        <v>71</v>
      </c>
      <c r="J80" s="21">
        <v>90</v>
      </c>
    </row>
    <row r="81" ht="42" customHeight="1" x14ac:dyDescent="0.15"/>
    <row r="82" ht="42" customHeight="1" x14ac:dyDescent="0.15"/>
  </sheetData>
  <sheetProtection algorithmName="SHA-512" hashValue="ZJ/laBGoRUgZN1vFZY2PNgDRwScAmlYqv3DaoC/tOgv7AHP/m40K4gNF0VDIoj5QVY3ZkGMO3gyUzLiI7I0inw==" saltValue="kXoNtkFLp38J98WUR/n9rA==" spinCount="100000" sheet="1" objects="1" scenarios="1"/>
  <mergeCells count="26">
    <mergeCell ref="C72:D72"/>
    <mergeCell ref="A76:D76"/>
    <mergeCell ref="A77:D77"/>
    <mergeCell ref="A78:D78"/>
    <mergeCell ref="A79:D79"/>
    <mergeCell ref="A67:D67"/>
    <mergeCell ref="A68:D68"/>
    <mergeCell ref="A69:D69"/>
    <mergeCell ref="A70:D70"/>
    <mergeCell ref="B71:D71"/>
    <mergeCell ref="A80:D80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44:D44"/>
    <mergeCell ref="C49:D49"/>
    <mergeCell ref="B60:D60"/>
    <mergeCell ref="C61:D61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honda shougo</cp:lastModifiedBy>
  <cp:lastPrinted>2026-01-09T10:22:34Z</cp:lastPrinted>
  <dcterms:created xsi:type="dcterms:W3CDTF">2014-01-09T08:55:00Z</dcterms:created>
  <dcterms:modified xsi:type="dcterms:W3CDTF">2026-01-09T10:22:40Z</dcterms:modified>
</cp:coreProperties>
</file>